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S-DATA\spinkj$\Desktop\"/>
    </mc:Choice>
  </mc:AlternateContent>
  <bookViews>
    <workbookView xWindow="0" yWindow="0" windowWidth="24000" windowHeight="9600"/>
  </bookViews>
  <sheets>
    <sheet name="2021-22 Budget Template" sheetId="1" r:id="rId1"/>
    <sheet name="Sheet2" sheetId="2" state="hidden" r:id="rId2"/>
    <sheet name="Sheet3" sheetId="3" state="hidden" r:id="rId3"/>
  </sheets>
  <definedNames>
    <definedName name="_xlnm.Print_Titles" localSheetId="0">'2021-22 Budget Template'!$A:$C</definedName>
  </definedNames>
  <calcPr calcId="191029"/>
</workbook>
</file>

<file path=xl/calcChain.xml><?xml version="1.0" encoding="utf-8"?>
<calcChain xmlns="http://schemas.openxmlformats.org/spreadsheetml/2006/main">
  <c r="F39" i="1" l="1"/>
  <c r="H39" i="1"/>
  <c r="J39" i="1"/>
  <c r="D25" i="1" l="1"/>
  <c r="D15" i="1"/>
  <c r="D8" i="1"/>
  <c r="D35" i="1" l="1"/>
  <c r="D36" i="1" s="1"/>
  <c r="D40" i="1" s="1"/>
  <c r="D41" i="1" s="1"/>
  <c r="J15" i="1" l="1"/>
  <c r="H15" i="1"/>
  <c r="F15" i="1"/>
  <c r="F25" i="1"/>
  <c r="F8" i="1"/>
  <c r="F35" i="1" l="1"/>
  <c r="F36" i="1" s="1"/>
  <c r="F40" i="1" s="1"/>
  <c r="F41" i="1" s="1"/>
  <c r="J25" i="1" l="1"/>
  <c r="J35" i="1" s="1"/>
  <c r="H25" i="1"/>
  <c r="H35" i="1" s="1"/>
  <c r="H8" i="1" l="1"/>
  <c r="J8" i="1"/>
  <c r="H36" i="1" l="1"/>
  <c r="H40" i="1" s="1"/>
  <c r="H41" i="1" l="1"/>
  <c r="J36" i="1"/>
  <c r="J40" i="1" s="1"/>
  <c r="J41" i="1" s="1"/>
</calcChain>
</file>

<file path=xl/sharedStrings.xml><?xml version="1.0" encoding="utf-8"?>
<sst xmlns="http://schemas.openxmlformats.org/spreadsheetml/2006/main" count="69" uniqueCount="64">
  <si>
    <t>Income</t>
  </si>
  <si>
    <t>ATA Grant Revenue</t>
  </si>
  <si>
    <t>Membership Dues</t>
  </si>
  <si>
    <t>Total Income</t>
  </si>
  <si>
    <t>Expense</t>
  </si>
  <si>
    <t>Conference Attendance by MYC</t>
  </si>
  <si>
    <t>Courier</t>
  </si>
  <si>
    <t>Executive Expense</t>
  </si>
  <si>
    <t>Meeting</t>
  </si>
  <si>
    <t>Total Executive Expense</t>
  </si>
  <si>
    <t>Postage</t>
  </si>
  <si>
    <t>Printing</t>
  </si>
  <si>
    <t>Service Fee</t>
  </si>
  <si>
    <t>Substitute Teacher Cost</t>
  </si>
  <si>
    <t>Total Expense</t>
  </si>
  <si>
    <t>Accumulated cash surplus, beg of yr</t>
  </si>
  <si>
    <t>Current yr Budgeted surplus/(deficit)</t>
  </si>
  <si>
    <t>Projected cash surplus end of yr</t>
  </si>
  <si>
    <t>Other revenue and interest</t>
  </si>
  <si>
    <t xml:space="preserve">Professional Development </t>
  </si>
  <si>
    <t>Promotion</t>
  </si>
  <si>
    <t>Fall National AMLE</t>
  </si>
  <si>
    <t xml:space="preserve"> </t>
  </si>
  <si>
    <t>Donation - ATA Ed Trust</t>
  </si>
  <si>
    <t>Executive Notes</t>
  </si>
  <si>
    <t>Conference Income</t>
  </si>
  <si>
    <t>Conference</t>
  </si>
  <si>
    <t>Facility Costs</t>
  </si>
  <si>
    <t>Speaker Costs</t>
  </si>
  <si>
    <t>Annual Conference - April</t>
  </si>
  <si>
    <t>Net Income</t>
  </si>
  <si>
    <t>Notes:</t>
  </si>
  <si>
    <t xml:space="preserve">Other Costs </t>
  </si>
  <si>
    <t>Total Conference Costs</t>
  </si>
  <si>
    <t>Accommodation &amp; Meals</t>
  </si>
  <si>
    <t xml:space="preserve">Office and Miscellaneous </t>
  </si>
  <si>
    <t>Surplus Projection:</t>
  </si>
  <si>
    <t>Include Newsletter distribution costs</t>
  </si>
  <si>
    <t>Include Newsletter printing costs</t>
  </si>
  <si>
    <t>Website</t>
  </si>
  <si>
    <t>Beanstream Fees</t>
  </si>
  <si>
    <t>Annual Awards</t>
  </si>
  <si>
    <t>Workshops</t>
  </si>
  <si>
    <t>Travel</t>
  </si>
  <si>
    <t>New budget line</t>
  </si>
  <si>
    <t>Drive-in sessions, previously included in PD new budget line</t>
  </si>
  <si>
    <t>2020-21 Approved Budget</t>
  </si>
  <si>
    <t>2021-22 Proposed Budget</t>
  </si>
  <si>
    <t>2020-21            YTD Actual                   2021 03 31</t>
  </si>
  <si>
    <t>2019-20          Full Year Actual</t>
  </si>
  <si>
    <t>Executive PD</t>
  </si>
  <si>
    <t>Strategic Planning</t>
  </si>
  <si>
    <t>1. The proposed 2021-22 budget reflects the council plan to carry forward and continue programs in place</t>
  </si>
  <si>
    <t xml:space="preserve">    since 2016-17.  However, due to the pandemic resulting in cancellation of 2020 and 2021 annual conference, the plan for 2021-22</t>
  </si>
  <si>
    <t xml:space="preserve">    is to provide additional PD to members by way of workshops to promote membership engagement after pandemic</t>
  </si>
  <si>
    <t>3. The plan for the  2022 conference is a deficit of $13,000 due to uncertainty in registration and higher costs post pandemic</t>
  </si>
  <si>
    <t>2. The 2021-22 budget plans for a deficit of $21,000 due to increase in member engagement costs and to reduce the surplus</t>
  </si>
  <si>
    <t xml:space="preserve">     accumulated as a result of suspension of activities during the pandemic.</t>
  </si>
  <si>
    <t>New budget line, includes committee costs             for 2021-22</t>
  </si>
  <si>
    <t>Annual Conference - April and fall online mini-conference</t>
  </si>
  <si>
    <t>Program to advance council memberships, representation at ATA Events: convention, beginning teachers' conference and member appreciation e.g. gift cards</t>
  </si>
  <si>
    <t>resource building</t>
  </si>
  <si>
    <t xml:space="preserve">   The council is in a good position to realize opportunities for additionalmember programs as events unfold in 2021-22.</t>
  </si>
  <si>
    <t xml:space="preserve">    The ATA requirement is to maintain a surplus of between $40,000 to $50,000.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</si>
</sst>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4" formatCode="&quot;$&quot;#,##0;[Red]\-&quot;$&quot;#,##0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b/>
      <u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39" fontId="4" fillId="0" borderId="0" xfId="0" applyNumberFormat="1" applyFont="1"/>
    <xf numFmtId="49" fontId="4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2" fontId="5" fillId="0" borderId="0" xfId="0" applyNumberFormat="1" applyFont="1" applyBorder="1" applyAlignment="1"/>
    <xf numFmtId="42" fontId="4" fillId="0" borderId="0" xfId="0" applyNumberFormat="1" applyFont="1"/>
    <xf numFmtId="42" fontId="4" fillId="0" borderId="2" xfId="0" applyNumberFormat="1" applyFont="1" applyBorder="1"/>
    <xf numFmtId="42" fontId="4" fillId="0" borderId="0" xfId="0" applyNumberFormat="1" applyFont="1" applyBorder="1"/>
    <xf numFmtId="42" fontId="4" fillId="0" borderId="3" xfId="0" applyNumberFormat="1" applyFont="1" applyBorder="1"/>
    <xf numFmtId="42" fontId="2" fillId="0" borderId="4" xfId="0" applyNumberFormat="1" applyFont="1" applyBorder="1"/>
    <xf numFmtId="42" fontId="2" fillId="0" borderId="0" xfId="0" applyNumberFormat="1" applyFont="1"/>
    <xf numFmtId="0" fontId="3" fillId="0" borderId="0" xfId="0" applyNumberFormat="1" applyFont="1"/>
    <xf numFmtId="165" fontId="3" fillId="0" borderId="0" xfId="0" applyNumberFormat="1" applyFont="1"/>
    <xf numFmtId="42" fontId="3" fillId="0" borderId="2" xfId="0" applyNumberFormat="1" applyFont="1" applyBorder="1"/>
    <xf numFmtId="165" fontId="3" fillId="0" borderId="2" xfId="0" applyNumberFormat="1" applyFont="1" applyBorder="1"/>
    <xf numFmtId="0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165" fontId="7" fillId="0" borderId="0" xfId="0" applyNumberFormat="1" applyFont="1"/>
    <xf numFmtId="165" fontId="7" fillId="0" borderId="2" xfId="0" applyNumberFormat="1" applyFont="1" applyBorder="1"/>
    <xf numFmtId="164" fontId="2" fillId="0" borderId="0" xfId="0" applyNumberFormat="1" applyFont="1" applyBorder="1" applyAlignment="1">
      <alignment horizontal="left"/>
    </xf>
    <xf numFmtId="165" fontId="3" fillId="0" borderId="0" xfId="0" applyNumberFormat="1" applyFont="1" applyBorder="1"/>
    <xf numFmtId="0" fontId="0" fillId="0" borderId="0" xfId="0" applyBorder="1"/>
    <xf numFmtId="0" fontId="2" fillId="0" borderId="0" xfId="0" applyNumberFormat="1" applyFont="1" applyBorder="1"/>
    <xf numFmtId="0" fontId="3" fillId="0" borderId="0" xfId="0" applyFont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 vertical="center" wrapText="1"/>
    </xf>
    <xf numFmtId="42" fontId="2" fillId="0" borderId="0" xfId="0" applyNumberFormat="1" applyFont="1" applyBorder="1"/>
    <xf numFmtId="0" fontId="8" fillId="0" borderId="0" xfId="0" applyFont="1" applyAlignment="1">
      <alignment wrapText="1"/>
    </xf>
    <xf numFmtId="0" fontId="1" fillId="0" borderId="0" xfId="0" applyNumberFormat="1" applyFont="1"/>
    <xf numFmtId="0" fontId="9" fillId="0" borderId="0" xfId="0" applyNumberFormat="1" applyFont="1"/>
    <xf numFmtId="0" fontId="3" fillId="0" borderId="0" xfId="0" applyFont="1" applyAlignment="1">
      <alignment wrapText="1"/>
    </xf>
    <xf numFmtId="0" fontId="2" fillId="0" borderId="5" xfId="0" applyNumberFormat="1" applyFont="1" applyBorder="1"/>
    <xf numFmtId="0" fontId="0" fillId="0" borderId="5" xfId="0" applyNumberFormat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Normal="100" zoomScalePageLayoutView="118" workbookViewId="0">
      <selection activeCell="C55" sqref="C55"/>
    </sheetView>
  </sheetViews>
  <sheetFormatPr defaultRowHeight="15" x14ac:dyDescent="0.25"/>
  <cols>
    <col min="1" max="2" width="3" style="9" customWidth="1"/>
    <col min="3" max="3" width="28.7109375" style="9" customWidth="1"/>
    <col min="4" max="4" width="10.5703125" style="9" customWidth="1"/>
    <col min="5" max="5" width="1.5703125" style="9" customWidth="1"/>
    <col min="6" max="6" width="10.28515625" style="9" customWidth="1"/>
    <col min="7" max="7" width="1.7109375" style="9" customWidth="1"/>
    <col min="8" max="8" width="10.28515625" style="10" customWidth="1"/>
    <col min="9" max="9" width="1.5703125" style="10" customWidth="1"/>
    <col min="10" max="10" width="10.28515625" style="10" customWidth="1"/>
    <col min="11" max="11" width="1.5703125" customWidth="1"/>
    <col min="12" max="12" width="30" customWidth="1"/>
  </cols>
  <sheetData>
    <row r="1" spans="1:12" ht="15.75" thickBot="1" x14ac:dyDescent="0.3">
      <c r="A1" s="1"/>
      <c r="B1" s="1"/>
      <c r="C1" s="1"/>
      <c r="D1" s="1"/>
      <c r="E1" s="33"/>
      <c r="F1" s="1"/>
      <c r="G1" s="33"/>
      <c r="H1" s="2"/>
      <c r="I1" s="2"/>
      <c r="J1" s="2"/>
    </row>
    <row r="2" spans="1:12" s="8" customFormat="1" ht="35.25" thickTop="1" thickBot="1" x14ac:dyDescent="0.3">
      <c r="A2" s="11"/>
      <c r="B2" s="11"/>
      <c r="C2" s="6"/>
      <c r="D2" s="23" t="s">
        <v>47</v>
      </c>
      <c r="E2" s="34"/>
      <c r="F2" s="23" t="s">
        <v>46</v>
      </c>
      <c r="G2" s="34"/>
      <c r="H2" s="23" t="s">
        <v>48</v>
      </c>
      <c r="I2" s="7"/>
      <c r="J2" s="23" t="s">
        <v>49</v>
      </c>
      <c r="L2" s="24" t="s">
        <v>24</v>
      </c>
    </row>
    <row r="3" spans="1:12" ht="15.75" thickTop="1" x14ac:dyDescent="0.25">
      <c r="A3" s="1" t="s">
        <v>0</v>
      </c>
      <c r="B3" s="1"/>
      <c r="C3" s="1"/>
      <c r="D3" s="1"/>
      <c r="E3" s="33"/>
      <c r="F3" s="1"/>
      <c r="G3" s="33"/>
      <c r="H3" s="3"/>
      <c r="I3" s="4"/>
      <c r="J3" s="3"/>
    </row>
    <row r="4" spans="1:12" x14ac:dyDescent="0.25">
      <c r="A4" s="1"/>
      <c r="B4" s="1" t="s">
        <v>1</v>
      </c>
      <c r="C4" s="1"/>
      <c r="D4" s="12">
        <v>34000</v>
      </c>
      <c r="E4" s="14"/>
      <c r="F4" s="12">
        <v>30000</v>
      </c>
      <c r="G4" s="14"/>
      <c r="H4" s="12">
        <v>34334.28</v>
      </c>
      <c r="I4" s="12"/>
      <c r="J4" s="12">
        <v>32799</v>
      </c>
    </row>
    <row r="5" spans="1:12" x14ac:dyDescent="0.25">
      <c r="A5" s="1"/>
      <c r="B5" s="1" t="s">
        <v>25</v>
      </c>
      <c r="C5" s="1"/>
      <c r="D5" s="12">
        <v>48000</v>
      </c>
      <c r="E5" s="14"/>
      <c r="F5" s="12">
        <v>47500</v>
      </c>
      <c r="G5" s="14"/>
      <c r="H5" s="12">
        <v>0</v>
      </c>
      <c r="I5" s="12"/>
      <c r="J5" s="12">
        <v>500</v>
      </c>
      <c r="L5" s="32"/>
    </row>
    <row r="6" spans="1:12" x14ac:dyDescent="0.25">
      <c r="A6" s="1"/>
      <c r="B6" s="1" t="s">
        <v>18</v>
      </c>
      <c r="C6" s="1"/>
      <c r="D6" s="12">
        <v>0</v>
      </c>
      <c r="E6" s="14"/>
      <c r="F6" s="12">
        <v>0</v>
      </c>
      <c r="G6" s="14"/>
      <c r="H6" s="12">
        <v>31.2</v>
      </c>
      <c r="I6" s="12"/>
      <c r="J6" s="12">
        <v>42.51</v>
      </c>
    </row>
    <row r="7" spans="1:12" ht="15.75" thickBot="1" x14ac:dyDescent="0.3">
      <c r="A7" s="1"/>
      <c r="B7" s="1" t="s">
        <v>2</v>
      </c>
      <c r="C7" s="1"/>
      <c r="D7" s="13">
        <v>0</v>
      </c>
      <c r="E7" s="14"/>
      <c r="F7" s="13">
        <v>0</v>
      </c>
      <c r="G7" s="14"/>
      <c r="H7" s="13">
        <v>60</v>
      </c>
      <c r="I7" s="12"/>
      <c r="J7" s="13">
        <v>330</v>
      </c>
    </row>
    <row r="8" spans="1:12" x14ac:dyDescent="0.25">
      <c r="A8" s="1" t="s">
        <v>3</v>
      </c>
      <c r="B8" s="1"/>
      <c r="C8" s="1"/>
      <c r="D8" s="12">
        <f>ROUND(SUM(D3:D7),5)</f>
        <v>82000</v>
      </c>
      <c r="E8" s="14"/>
      <c r="F8" s="12">
        <f>ROUND(SUM(F3:F7),5)</f>
        <v>77500</v>
      </c>
      <c r="G8" s="14"/>
      <c r="H8" s="12">
        <f>ROUND(SUM(H3:H7),5)</f>
        <v>34425.480000000003</v>
      </c>
      <c r="I8" s="12"/>
      <c r="J8" s="12">
        <f>ROUND(SUM(J3:J7),5)</f>
        <v>33671.51</v>
      </c>
    </row>
    <row r="9" spans="1:12" ht="19.5" customHeight="1" x14ac:dyDescent="0.25">
      <c r="A9" s="1" t="s">
        <v>4</v>
      </c>
      <c r="B9" s="1"/>
      <c r="C9" s="1"/>
      <c r="D9" s="12"/>
      <c r="E9" s="14"/>
      <c r="F9" s="12"/>
      <c r="G9" s="14"/>
      <c r="H9" s="12"/>
      <c r="I9" s="12"/>
      <c r="J9" s="12"/>
    </row>
    <row r="10" spans="1:12" x14ac:dyDescent="0.25">
      <c r="A10" s="1"/>
      <c r="B10" s="1" t="s">
        <v>26</v>
      </c>
      <c r="C10" s="1"/>
      <c r="D10" s="12"/>
      <c r="E10" s="14"/>
      <c r="F10" s="12"/>
      <c r="G10" s="14"/>
      <c r="H10" s="12"/>
      <c r="I10" s="12"/>
      <c r="J10" s="12"/>
      <c r="L10" s="32"/>
    </row>
    <row r="11" spans="1:12" x14ac:dyDescent="0.25">
      <c r="A11" s="1"/>
      <c r="B11" s="1"/>
      <c r="C11" s="1" t="s">
        <v>40</v>
      </c>
      <c r="D11" s="12">
        <v>1000</v>
      </c>
      <c r="E11" s="14"/>
      <c r="F11" s="12">
        <v>1500</v>
      </c>
      <c r="G11" s="14"/>
      <c r="H11" s="12">
        <v>80</v>
      </c>
      <c r="I11" s="12"/>
      <c r="J11" s="12">
        <v>3885.32</v>
      </c>
      <c r="L11" s="32" t="s">
        <v>29</v>
      </c>
    </row>
    <row r="12" spans="1:12" x14ac:dyDescent="0.25">
      <c r="A12" s="1"/>
      <c r="B12" s="1"/>
      <c r="C12" s="1" t="s">
        <v>27</v>
      </c>
      <c r="D12" s="12">
        <v>30000</v>
      </c>
      <c r="E12" s="14"/>
      <c r="F12" s="12">
        <v>20000</v>
      </c>
      <c r="G12" s="14"/>
      <c r="H12" s="12">
        <v>0</v>
      </c>
      <c r="I12" s="12"/>
      <c r="J12" s="12">
        <v>0</v>
      </c>
      <c r="L12" s="32" t="s">
        <v>29</v>
      </c>
    </row>
    <row r="13" spans="1:12" x14ac:dyDescent="0.25">
      <c r="A13" s="1"/>
      <c r="B13" s="1"/>
      <c r="C13" s="1" t="s">
        <v>28</v>
      </c>
      <c r="D13" s="12">
        <v>15000</v>
      </c>
      <c r="E13" s="14"/>
      <c r="F13" s="12">
        <v>8000</v>
      </c>
      <c r="G13" s="14"/>
      <c r="H13" s="12">
        <v>0</v>
      </c>
      <c r="I13" s="12"/>
      <c r="J13" s="12">
        <v>0</v>
      </c>
      <c r="L13" s="32" t="s">
        <v>29</v>
      </c>
    </row>
    <row r="14" spans="1:12" ht="24" thickBot="1" x14ac:dyDescent="0.3">
      <c r="A14" s="1"/>
      <c r="B14" s="1"/>
      <c r="C14" s="1" t="s">
        <v>32</v>
      </c>
      <c r="D14" s="13">
        <v>15000</v>
      </c>
      <c r="E14" s="14"/>
      <c r="F14" s="13">
        <v>8000</v>
      </c>
      <c r="G14" s="14"/>
      <c r="H14" s="13">
        <v>0</v>
      </c>
      <c r="I14" s="12"/>
      <c r="J14" s="13">
        <v>2954.45</v>
      </c>
      <c r="L14" s="39" t="s">
        <v>59</v>
      </c>
    </row>
    <row r="15" spans="1:12" x14ac:dyDescent="0.25">
      <c r="A15" s="1"/>
      <c r="B15" s="1" t="s">
        <v>33</v>
      </c>
      <c r="C15" s="1"/>
      <c r="D15" s="12">
        <f>SUM(D11:D14)</f>
        <v>61000</v>
      </c>
      <c r="E15" s="14"/>
      <c r="F15" s="12">
        <f>SUM(F11:F14)</f>
        <v>37500</v>
      </c>
      <c r="G15" s="14"/>
      <c r="H15" s="12">
        <f>SUM(H11:H14)</f>
        <v>80</v>
      </c>
      <c r="I15" s="12"/>
      <c r="J15" s="12">
        <f>SUM(J11:J14)</f>
        <v>6839.77</v>
      </c>
      <c r="L15" s="32"/>
    </row>
    <row r="16" spans="1:12" x14ac:dyDescent="0.25">
      <c r="A16" s="1"/>
      <c r="B16" s="1" t="s">
        <v>5</v>
      </c>
      <c r="C16" s="1"/>
      <c r="D16" s="12">
        <v>7000</v>
      </c>
      <c r="E16" s="14"/>
      <c r="F16" s="12">
        <v>7000</v>
      </c>
      <c r="G16" s="14"/>
      <c r="H16" s="12">
        <v>0</v>
      </c>
      <c r="I16" s="12"/>
      <c r="J16" s="12">
        <v>6026.83</v>
      </c>
      <c r="L16" s="32" t="s">
        <v>21</v>
      </c>
    </row>
    <row r="17" spans="1:12" ht="23.25" x14ac:dyDescent="0.25">
      <c r="A17" s="1"/>
      <c r="B17" s="1" t="s">
        <v>41</v>
      </c>
      <c r="C17" s="1"/>
      <c r="D17" s="12">
        <v>1000</v>
      </c>
      <c r="E17" s="14"/>
      <c r="F17" s="12">
        <v>500</v>
      </c>
      <c r="G17" s="14"/>
      <c r="H17" s="12">
        <v>0</v>
      </c>
      <c r="I17" s="12"/>
      <c r="J17" s="12">
        <v>0</v>
      </c>
      <c r="L17" s="39" t="s">
        <v>58</v>
      </c>
    </row>
    <row r="18" spans="1:12" x14ac:dyDescent="0.25">
      <c r="A18" s="1"/>
      <c r="B18" s="1" t="s">
        <v>6</v>
      </c>
      <c r="C18" s="1"/>
      <c r="D18" s="12">
        <v>100</v>
      </c>
      <c r="E18" s="14"/>
      <c r="F18" s="12">
        <v>100</v>
      </c>
      <c r="G18" s="14"/>
      <c r="H18" s="12">
        <v>0</v>
      </c>
      <c r="I18" s="12"/>
      <c r="J18" s="12">
        <v>0</v>
      </c>
    </row>
    <row r="19" spans="1:12" x14ac:dyDescent="0.25">
      <c r="A19" s="1"/>
      <c r="B19" s="1" t="s">
        <v>23</v>
      </c>
      <c r="C19" s="1"/>
      <c r="D19" s="12">
        <v>500</v>
      </c>
      <c r="E19" s="14"/>
      <c r="F19" s="12">
        <v>500</v>
      </c>
      <c r="G19" s="14"/>
      <c r="H19" s="12">
        <v>0</v>
      </c>
      <c r="I19" s="12"/>
      <c r="J19" s="12">
        <v>0</v>
      </c>
    </row>
    <row r="20" spans="1:12" x14ac:dyDescent="0.25">
      <c r="A20" s="1"/>
      <c r="B20" s="1" t="s">
        <v>7</v>
      </c>
      <c r="C20" s="1"/>
      <c r="D20" s="12"/>
      <c r="E20" s="14"/>
      <c r="F20" s="12"/>
      <c r="G20" s="14"/>
      <c r="H20" s="12"/>
      <c r="I20" s="12"/>
      <c r="J20" s="12"/>
    </row>
    <row r="21" spans="1:12" x14ac:dyDescent="0.25">
      <c r="A21" s="1"/>
      <c r="B21" s="1"/>
      <c r="C21" s="1" t="s">
        <v>34</v>
      </c>
      <c r="D21" s="12">
        <v>4000</v>
      </c>
      <c r="E21" s="14"/>
      <c r="F21" s="12">
        <v>4000</v>
      </c>
      <c r="G21" s="14"/>
      <c r="H21" s="12">
        <v>0</v>
      </c>
      <c r="I21" s="12"/>
      <c r="J21" s="12">
        <v>1072.43</v>
      </c>
      <c r="L21" t="s">
        <v>22</v>
      </c>
    </row>
    <row r="22" spans="1:12" x14ac:dyDescent="0.25">
      <c r="A22" s="1"/>
      <c r="B22" s="1"/>
      <c r="C22" s="1" t="s">
        <v>8</v>
      </c>
      <c r="D22" s="12">
        <v>1000</v>
      </c>
      <c r="E22" s="14"/>
      <c r="F22" s="12">
        <v>1000</v>
      </c>
      <c r="G22" s="14"/>
      <c r="H22" s="12">
        <v>0</v>
      </c>
      <c r="I22" s="12"/>
      <c r="J22" s="12">
        <v>220</v>
      </c>
    </row>
    <row r="23" spans="1:12" x14ac:dyDescent="0.25">
      <c r="A23" s="1"/>
      <c r="B23" s="1"/>
      <c r="C23" s="1" t="s">
        <v>51</v>
      </c>
      <c r="D23" s="12">
        <v>3500</v>
      </c>
      <c r="E23" s="14"/>
      <c r="F23" s="12">
        <v>3500</v>
      </c>
      <c r="G23" s="14"/>
      <c r="H23" s="12">
        <v>0</v>
      </c>
      <c r="I23" s="12"/>
      <c r="J23" s="12">
        <v>0</v>
      </c>
      <c r="L23" s="32" t="s">
        <v>44</v>
      </c>
    </row>
    <row r="24" spans="1:12" ht="15.75" thickBot="1" x14ac:dyDescent="0.3">
      <c r="A24" s="1"/>
      <c r="B24" s="1"/>
      <c r="C24" s="1" t="s">
        <v>43</v>
      </c>
      <c r="D24" s="13">
        <v>3000</v>
      </c>
      <c r="E24" s="14"/>
      <c r="F24" s="13">
        <v>3000</v>
      </c>
      <c r="G24" s="14"/>
      <c r="H24" s="13">
        <v>0</v>
      </c>
      <c r="I24" s="12"/>
      <c r="J24" s="13">
        <v>2378.64</v>
      </c>
    </row>
    <row r="25" spans="1:12" x14ac:dyDescent="0.25">
      <c r="A25" s="1"/>
      <c r="B25" s="1" t="s">
        <v>9</v>
      </c>
      <c r="C25" s="1"/>
      <c r="D25" s="12">
        <f>ROUND(SUM(D21:D24),5)</f>
        <v>11500</v>
      </c>
      <c r="E25" s="14"/>
      <c r="F25" s="12">
        <f>ROUND(SUM(F21:F24),5)</f>
        <v>11500</v>
      </c>
      <c r="G25" s="14"/>
      <c r="H25" s="12">
        <f>ROUND(SUM(H21:H24),5)</f>
        <v>0</v>
      </c>
      <c r="I25" s="12"/>
      <c r="J25" s="12">
        <f>ROUND(SUM(J21:J24),5)</f>
        <v>3671.07</v>
      </c>
    </row>
    <row r="26" spans="1:12" x14ac:dyDescent="0.25">
      <c r="A26" s="1"/>
      <c r="B26" s="1" t="s">
        <v>35</v>
      </c>
      <c r="C26" s="1"/>
      <c r="D26" s="12">
        <v>500</v>
      </c>
      <c r="E26" s="14"/>
      <c r="F26" s="12">
        <v>500</v>
      </c>
      <c r="G26" s="14"/>
      <c r="H26" s="12">
        <v>88.2</v>
      </c>
      <c r="I26" s="12"/>
      <c r="J26" s="12">
        <v>197.22</v>
      </c>
      <c r="L26" s="25"/>
    </row>
    <row r="27" spans="1:12" x14ac:dyDescent="0.25">
      <c r="A27" s="1"/>
      <c r="B27" s="1" t="s">
        <v>10</v>
      </c>
      <c r="C27" s="1"/>
      <c r="D27" s="12">
        <v>1500</v>
      </c>
      <c r="E27" s="14"/>
      <c r="F27" s="12">
        <v>3000</v>
      </c>
      <c r="G27" s="14"/>
      <c r="H27" s="12">
        <v>1488.25</v>
      </c>
      <c r="I27" s="12"/>
      <c r="J27" s="12">
        <v>1360.24</v>
      </c>
      <c r="L27" s="32" t="s">
        <v>37</v>
      </c>
    </row>
    <row r="28" spans="1:12" x14ac:dyDescent="0.25">
      <c r="A28" s="1"/>
      <c r="B28" s="1" t="s">
        <v>11</v>
      </c>
      <c r="C28" s="1"/>
      <c r="D28" s="12">
        <v>2000</v>
      </c>
      <c r="E28" s="14"/>
      <c r="F28" s="12">
        <v>1000</v>
      </c>
      <c r="G28" s="14"/>
      <c r="H28" s="12">
        <v>0</v>
      </c>
      <c r="I28" s="12"/>
      <c r="J28" s="12">
        <v>314.92</v>
      </c>
      <c r="L28" s="32" t="s">
        <v>38</v>
      </c>
    </row>
    <row r="29" spans="1:12" x14ac:dyDescent="0.25">
      <c r="A29" s="1"/>
      <c r="B29" s="1" t="s">
        <v>19</v>
      </c>
      <c r="C29" s="1"/>
      <c r="D29" s="12">
        <v>5000</v>
      </c>
      <c r="E29" s="14"/>
      <c r="F29" s="12">
        <v>5000</v>
      </c>
      <c r="G29" s="14"/>
      <c r="H29" s="12">
        <v>0</v>
      </c>
      <c r="I29" s="12"/>
      <c r="J29" s="12">
        <v>945.43</v>
      </c>
      <c r="L29" s="32" t="s">
        <v>50</v>
      </c>
    </row>
    <row r="30" spans="1:12" ht="57" x14ac:dyDescent="0.25">
      <c r="A30" s="1"/>
      <c r="B30" s="1" t="s">
        <v>20</v>
      </c>
      <c r="C30" s="1"/>
      <c r="D30" s="12">
        <v>6000</v>
      </c>
      <c r="E30" s="14"/>
      <c r="F30" s="12">
        <v>3000</v>
      </c>
      <c r="G30" s="14"/>
      <c r="H30" s="12">
        <v>0</v>
      </c>
      <c r="I30" s="12"/>
      <c r="J30" s="12">
        <v>554.4</v>
      </c>
      <c r="L30" s="39" t="s">
        <v>60</v>
      </c>
    </row>
    <row r="31" spans="1:12" x14ac:dyDescent="0.25">
      <c r="A31" s="1"/>
      <c r="B31" s="1" t="s">
        <v>12</v>
      </c>
      <c r="C31" s="1"/>
      <c r="D31" s="12">
        <v>100</v>
      </c>
      <c r="E31" s="14"/>
      <c r="F31" s="12">
        <v>100</v>
      </c>
      <c r="G31" s="14"/>
      <c r="H31" s="12">
        <v>0</v>
      </c>
      <c r="I31" s="12"/>
      <c r="J31" s="12">
        <v>24.8</v>
      </c>
    </row>
    <row r="32" spans="1:12" x14ac:dyDescent="0.25">
      <c r="A32" s="1"/>
      <c r="B32" s="1" t="s">
        <v>13</v>
      </c>
      <c r="C32" s="1"/>
      <c r="D32" s="14">
        <v>6500</v>
      </c>
      <c r="E32" s="14"/>
      <c r="F32" s="14">
        <v>5000</v>
      </c>
      <c r="G32" s="14"/>
      <c r="H32" s="14">
        <v>0</v>
      </c>
      <c r="I32" s="12"/>
      <c r="J32" s="14">
        <v>1620.73</v>
      </c>
      <c r="L32" s="32" t="s">
        <v>61</v>
      </c>
    </row>
    <row r="33" spans="1:14" ht="27" customHeight="1" x14ac:dyDescent="0.25">
      <c r="A33" s="1"/>
      <c r="B33" s="1" t="s">
        <v>42</v>
      </c>
      <c r="C33" s="1"/>
      <c r="D33" s="14">
        <v>2600</v>
      </c>
      <c r="E33" s="14"/>
      <c r="F33" s="14">
        <v>2500</v>
      </c>
      <c r="G33" s="14"/>
      <c r="H33" s="14">
        <v>0</v>
      </c>
      <c r="I33" s="12"/>
      <c r="J33" s="14">
        <v>0</v>
      </c>
      <c r="L33" s="39" t="s">
        <v>45</v>
      </c>
    </row>
    <row r="34" spans="1:14" ht="15.75" thickBot="1" x14ac:dyDescent="0.3">
      <c r="A34" s="1"/>
      <c r="B34" s="1" t="s">
        <v>39</v>
      </c>
      <c r="C34" s="1"/>
      <c r="D34" s="14">
        <v>200</v>
      </c>
      <c r="E34" s="14"/>
      <c r="F34" s="14">
        <v>100</v>
      </c>
      <c r="G34" s="14"/>
      <c r="H34" s="14">
        <v>0</v>
      </c>
      <c r="I34" s="12"/>
      <c r="J34" s="14">
        <v>0</v>
      </c>
    </row>
    <row r="35" spans="1:14" ht="17.25" customHeight="1" thickBot="1" x14ac:dyDescent="0.3">
      <c r="A35" s="1" t="s">
        <v>14</v>
      </c>
      <c r="B35" s="1"/>
      <c r="C35" s="1"/>
      <c r="D35" s="15">
        <f>ROUND(SUM(D15:D19)+SUM(D25:D34),5)</f>
        <v>105500</v>
      </c>
      <c r="E35" s="14"/>
      <c r="F35" s="15">
        <f>ROUND(SUM(F15:F19)+SUM(F25:F34),5)</f>
        <v>77300</v>
      </c>
      <c r="G35" s="14"/>
      <c r="H35" s="15">
        <f>ROUND(SUM(H15:H19)+SUM(H25:H34),5)</f>
        <v>1656.45</v>
      </c>
      <c r="I35" s="12"/>
      <c r="J35" s="15">
        <f>ROUND(SUM(J15:J19)+SUM(J25:J34),5)</f>
        <v>21555.41</v>
      </c>
    </row>
    <row r="36" spans="1:14" s="5" customFormat="1" ht="19.5" customHeight="1" thickBot="1" x14ac:dyDescent="0.25">
      <c r="A36" s="1" t="s">
        <v>30</v>
      </c>
      <c r="B36" s="1"/>
      <c r="C36" s="1"/>
      <c r="D36" s="16">
        <f>ROUND(D8-D35,5)</f>
        <v>-23500</v>
      </c>
      <c r="E36" s="35"/>
      <c r="F36" s="16">
        <f>ROUND(F8-F35,5)</f>
        <v>200</v>
      </c>
      <c r="G36" s="35"/>
      <c r="H36" s="16">
        <f>ROUND(H8-H35,5)</f>
        <v>32769.03</v>
      </c>
      <c r="I36" s="17"/>
      <c r="J36" s="16">
        <f>ROUND(J8-J35,5)</f>
        <v>12116.1</v>
      </c>
    </row>
    <row r="37" spans="1:14" ht="15.75" thickTop="1" x14ac:dyDescent="0.25">
      <c r="D37" s="10"/>
      <c r="E37" s="22"/>
      <c r="F37" s="10"/>
      <c r="G37" s="22"/>
    </row>
    <row r="38" spans="1:14" x14ac:dyDescent="0.25">
      <c r="B38" s="38" t="s">
        <v>36</v>
      </c>
      <c r="D38" s="10"/>
      <c r="E38" s="22"/>
      <c r="F38" s="10"/>
      <c r="G38" s="22"/>
      <c r="N38" t="s">
        <v>22</v>
      </c>
    </row>
    <row r="39" spans="1:14" x14ac:dyDescent="0.25">
      <c r="B39" s="9" t="s">
        <v>15</v>
      </c>
      <c r="D39" s="29">
        <v>80000</v>
      </c>
      <c r="E39" s="29"/>
      <c r="F39" s="26">
        <f>30108.2+28902.12</f>
        <v>59010.32</v>
      </c>
      <c r="G39" s="29"/>
      <c r="H39" s="26">
        <f>30108.2+28902.12</f>
        <v>59010.32</v>
      </c>
      <c r="I39" s="18"/>
      <c r="J39" s="19">
        <f>30108.2+16786.02</f>
        <v>46894.22</v>
      </c>
      <c r="N39" t="s">
        <v>22</v>
      </c>
    </row>
    <row r="40" spans="1:14" ht="15.75" thickBot="1" x14ac:dyDescent="0.3">
      <c r="B40" s="9" t="s">
        <v>16</v>
      </c>
      <c r="D40" s="21">
        <f>D36</f>
        <v>-23500</v>
      </c>
      <c r="E40" s="29"/>
      <c r="F40" s="21">
        <f>F36</f>
        <v>200</v>
      </c>
      <c r="G40" s="29"/>
      <c r="H40" s="27">
        <f>H36</f>
        <v>32769.03</v>
      </c>
      <c r="I40" s="18"/>
      <c r="J40" s="20">
        <f>J36</f>
        <v>12116.1</v>
      </c>
      <c r="L40" s="36"/>
      <c r="N40" t="s">
        <v>22</v>
      </c>
    </row>
    <row r="41" spans="1:14" x14ac:dyDescent="0.25">
      <c r="B41" s="9" t="s">
        <v>17</v>
      </c>
      <c r="D41" s="19">
        <f>SUM(D39:D40)</f>
        <v>56500</v>
      </c>
      <c r="E41" s="29"/>
      <c r="F41" s="19">
        <f>SUM(F39:F40)</f>
        <v>59210.32</v>
      </c>
      <c r="G41" s="29"/>
      <c r="H41" s="26">
        <f>SUM(H39:H40)</f>
        <v>91779.35</v>
      </c>
      <c r="I41" s="18"/>
      <c r="J41" s="19">
        <f>SUM(J39:J40)</f>
        <v>59010.32</v>
      </c>
    </row>
    <row r="42" spans="1:14" x14ac:dyDescent="0.25">
      <c r="H42" s="18"/>
      <c r="I42" s="18"/>
      <c r="J42" s="18"/>
    </row>
    <row r="43" spans="1:14" x14ac:dyDescent="0.25">
      <c r="B43" s="37" t="s">
        <v>31</v>
      </c>
      <c r="H43" s="18"/>
      <c r="I43" s="18"/>
      <c r="J43" s="18"/>
    </row>
    <row r="44" spans="1:14" x14ac:dyDescent="0.25">
      <c r="C44" s="28" t="s">
        <v>52</v>
      </c>
      <c r="D44" s="28"/>
      <c r="E44" s="28"/>
      <c r="F44" s="28"/>
      <c r="G44" s="28"/>
      <c r="H44" s="22"/>
      <c r="I44" s="22"/>
      <c r="J44" s="22"/>
      <c r="K44" s="30"/>
      <c r="L44" s="30"/>
    </row>
    <row r="45" spans="1:14" x14ac:dyDescent="0.25">
      <c r="C45" s="31" t="s">
        <v>53</v>
      </c>
      <c r="D45" s="31"/>
      <c r="E45" s="31"/>
      <c r="F45" s="31"/>
      <c r="G45" s="31"/>
      <c r="H45" s="22"/>
      <c r="I45" s="22"/>
      <c r="J45" s="22"/>
      <c r="K45" s="30"/>
      <c r="L45" s="30"/>
    </row>
    <row r="46" spans="1:14" x14ac:dyDescent="0.25">
      <c r="C46" s="31" t="s">
        <v>54</v>
      </c>
      <c r="D46" s="31"/>
      <c r="E46" s="31"/>
      <c r="F46" s="31"/>
      <c r="G46" s="31"/>
      <c r="H46" s="22"/>
      <c r="I46" s="22"/>
      <c r="J46" s="22"/>
      <c r="K46" s="30"/>
      <c r="L46" s="30"/>
    </row>
    <row r="47" spans="1:14" x14ac:dyDescent="0.25">
      <c r="C47" s="9" t="s">
        <v>56</v>
      </c>
    </row>
    <row r="48" spans="1:14" x14ac:dyDescent="0.25">
      <c r="C48" s="9" t="s">
        <v>57</v>
      </c>
    </row>
    <row r="49" spans="1:12" x14ac:dyDescent="0.25">
      <c r="C49" s="9" t="s">
        <v>63</v>
      </c>
    </row>
    <row r="50" spans="1:12" x14ac:dyDescent="0.25">
      <c r="C50" s="9" t="s">
        <v>62</v>
      </c>
    </row>
    <row r="51" spans="1:12" x14ac:dyDescent="0.25">
      <c r="B51" s="40"/>
      <c r="C51" s="40" t="s">
        <v>55</v>
      </c>
      <c r="D51" s="40"/>
      <c r="E51" s="40"/>
      <c r="F51" s="40"/>
      <c r="G51" s="40"/>
      <c r="H51" s="41"/>
      <c r="I51" s="41"/>
      <c r="J51" s="41"/>
      <c r="K51" s="42"/>
      <c r="L51" s="42"/>
    </row>
    <row r="54" spans="1:12" x14ac:dyDescent="0.25">
      <c r="A54" s="6"/>
      <c r="B54" s="6"/>
      <c r="C54" s="6"/>
      <c r="D54" s="6"/>
      <c r="E54" s="6"/>
      <c r="F54" s="6"/>
      <c r="G54" s="6"/>
    </row>
    <row r="55" spans="1:12" x14ac:dyDescent="0.25">
      <c r="A55" s="1"/>
      <c r="B55" s="1"/>
      <c r="C55" s="1"/>
      <c r="D55" s="1"/>
      <c r="E55" s="1"/>
      <c r="F55" s="1"/>
      <c r="G55" s="1"/>
    </row>
    <row r="56" spans="1:12" x14ac:dyDescent="0.25">
      <c r="A56" s="1"/>
      <c r="B56" s="1"/>
      <c r="C56" s="1"/>
      <c r="D56" s="1"/>
      <c r="E56" s="1"/>
      <c r="F56" s="1"/>
      <c r="G56" s="1"/>
    </row>
    <row r="57" spans="1:12" x14ac:dyDescent="0.25">
      <c r="A57" s="1"/>
      <c r="B57" s="1"/>
      <c r="C57" s="1"/>
      <c r="D57" s="1"/>
      <c r="E57" s="1"/>
      <c r="F57" s="1"/>
      <c r="G57" s="1"/>
    </row>
    <row r="58" spans="1:12" x14ac:dyDescent="0.25">
      <c r="A58" s="1"/>
      <c r="B58" s="1"/>
      <c r="C58" s="4"/>
      <c r="D58" s="4"/>
      <c r="E58" s="4"/>
      <c r="F58" s="4"/>
      <c r="G58" s="4"/>
    </row>
    <row r="59" spans="1:12" x14ac:dyDescent="0.25">
      <c r="A59" s="1"/>
      <c r="B59" s="1"/>
      <c r="C59" s="4"/>
      <c r="D59" s="4"/>
      <c r="E59" s="4"/>
      <c r="F59" s="4"/>
      <c r="G59" s="4"/>
    </row>
    <row r="60" spans="1:12" x14ac:dyDescent="0.25">
      <c r="A60" s="1"/>
      <c r="B60" s="1"/>
      <c r="C60" s="4"/>
      <c r="D60" s="4"/>
      <c r="E60" s="4"/>
      <c r="F60" s="4"/>
      <c r="G60" s="4"/>
    </row>
    <row r="61" spans="1:12" x14ac:dyDescent="0.25">
      <c r="A61" s="1"/>
      <c r="B61" s="1"/>
      <c r="C61" s="4"/>
      <c r="D61" s="4"/>
      <c r="E61" s="4"/>
      <c r="F61" s="4"/>
      <c r="G61" s="4"/>
    </row>
    <row r="62" spans="1:12" x14ac:dyDescent="0.25">
      <c r="A62" s="1"/>
      <c r="B62" s="1"/>
      <c r="C62" s="4"/>
      <c r="D62" s="4"/>
      <c r="E62" s="4"/>
      <c r="F62" s="4"/>
      <c r="G62" s="4"/>
    </row>
    <row r="63" spans="1:12" x14ac:dyDescent="0.25">
      <c r="A63" s="1"/>
      <c r="B63" s="1"/>
      <c r="C63" s="1"/>
      <c r="D63" s="1"/>
      <c r="E63" s="1"/>
      <c r="F63" s="1"/>
      <c r="G63" s="1"/>
    </row>
    <row r="64" spans="1:12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/>
      <c r="C71" s="4"/>
      <c r="D71" s="4"/>
      <c r="E71" s="4"/>
      <c r="F71" s="4"/>
      <c r="G71" s="4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4"/>
      <c r="C75" s="1"/>
      <c r="D75" s="1"/>
      <c r="E75" s="1"/>
      <c r="F75" s="1"/>
      <c r="G75" s="1"/>
    </row>
    <row r="76" spans="1:7" x14ac:dyDescent="0.25">
      <c r="A76" s="1"/>
      <c r="B76" s="4"/>
      <c r="C76" s="1"/>
      <c r="D76" s="1"/>
      <c r="E76" s="1"/>
      <c r="F76" s="1"/>
      <c r="G76" s="1"/>
    </row>
  </sheetData>
  <sortState ref="B26:L32">
    <sortCondition ref="B26"/>
  </sortState>
  <pageMargins left="0.70866141732283472" right="0.62992125984251968" top="0.31496062992125984" bottom="0.35433070866141736" header="0.31496062992125984" footer="0.31496062992125984"/>
  <pageSetup scale="80" orientation="portrait" r:id="rId1"/>
  <headerFooter>
    <oddHeader xml:space="preserve">&amp;C&amp;"Arial,Bold"&amp;12 MIDDLE YEARS COUNCIL
2021-22 Budget </oddHeader>
    <oddFooter xml:space="preserve">&amp;LPB: Jeremy Spink, President
       Jody Park, Treasurer
       April 17, 2020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2021-22 Budget Template</vt:lpstr>
      <vt:lpstr>Sheet2</vt:lpstr>
      <vt:lpstr>Sheet3</vt:lpstr>
      <vt:lpstr>'2021-22 Budget Template'!Print_Titles</vt:lpstr>
    </vt:vector>
  </TitlesOfParts>
  <Company>The Alberta Teachers'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Whiting</dc:creator>
  <cp:lastModifiedBy>Spink, Jeremy</cp:lastModifiedBy>
  <cp:lastPrinted>2021-04-21T15:23:19Z</cp:lastPrinted>
  <dcterms:created xsi:type="dcterms:W3CDTF">2013-04-16T19:28:03Z</dcterms:created>
  <dcterms:modified xsi:type="dcterms:W3CDTF">2021-04-23T20:15:06Z</dcterms:modified>
</cp:coreProperties>
</file>